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2045" activeTab="1"/>
  </bookViews>
  <sheets>
    <sheet name="乗降客数" sheetId="6" r:id="rId1"/>
    <sheet name="発着回数" sheetId="7" r:id="rId2"/>
  </sheets>
  <definedNames>
    <definedName name="_xlnm.Print_Area" localSheetId="0">乗降客数!$B$2:$G$32</definedName>
    <definedName name="_xlnm.Print_Area" localSheetId="1">発着回数!$B$2:$G$34</definedName>
  </definedNames>
  <calcPr calcId="145621"/>
</workbook>
</file>

<file path=xl/calcChain.xml><?xml version="1.0" encoding="utf-8"?>
<calcChain xmlns="http://schemas.openxmlformats.org/spreadsheetml/2006/main">
  <c r="C15" i="7" l="1"/>
  <c r="C14" i="7"/>
  <c r="C13" i="7"/>
  <c r="C12" i="7"/>
  <c r="C11" i="7"/>
  <c r="C10" i="7"/>
  <c r="C9" i="7"/>
  <c r="C8" i="7"/>
  <c r="D8" i="7" l="1"/>
  <c r="E15" i="7"/>
  <c r="E13" i="7"/>
  <c r="E14" i="7"/>
  <c r="E11" i="7"/>
  <c r="E12" i="7"/>
  <c r="E9" i="7"/>
  <c r="E8" i="7"/>
  <c r="E10" i="7"/>
  <c r="D11" i="6"/>
  <c r="D8" i="6"/>
  <c r="E11" i="6"/>
  <c r="E9" i="6"/>
  <c r="E15" i="6"/>
  <c r="E14" i="6"/>
  <c r="E13" i="6"/>
  <c r="E12" i="6"/>
  <c r="E10" i="6"/>
  <c r="E8" i="6"/>
  <c r="F8" i="7" l="1"/>
  <c r="F14" i="7"/>
  <c r="F9" i="7"/>
  <c r="F12" i="7"/>
  <c r="F15" i="7"/>
  <c r="F13" i="7"/>
  <c r="F10" i="7"/>
  <c r="F11" i="7"/>
  <c r="F14" i="6"/>
  <c r="F13" i="6"/>
  <c r="F12" i="6"/>
  <c r="F11" i="6"/>
  <c r="F10" i="6"/>
  <c r="F15" i="6"/>
  <c r="F9" i="6"/>
  <c r="F8" i="6"/>
  <c r="D15" i="6"/>
  <c r="D14" i="6"/>
  <c r="D13" i="6"/>
  <c r="D12" i="6"/>
  <c r="D10" i="6"/>
  <c r="D9" i="6"/>
</calcChain>
</file>

<file path=xl/sharedStrings.xml><?xml version="1.0" encoding="utf-8"?>
<sst xmlns="http://schemas.openxmlformats.org/spreadsheetml/2006/main" count="47" uniqueCount="28">
  <si>
    <t>新千歳</t>
    <rPh sb="0" eb="3">
      <t>シンチトセ</t>
    </rPh>
    <phoneticPr fontId="1"/>
  </si>
  <si>
    <t>福岡</t>
    <rPh sb="0" eb="2">
      <t>フクオカ</t>
    </rPh>
    <phoneticPr fontId="1"/>
  </si>
  <si>
    <t>那覇</t>
    <rPh sb="0" eb="2">
      <t>ナハ</t>
    </rPh>
    <phoneticPr fontId="1"/>
  </si>
  <si>
    <t>空港名</t>
    <rPh sb="0" eb="2">
      <t>クウコウ</t>
    </rPh>
    <rPh sb="2" eb="3">
      <t>メイ</t>
    </rPh>
    <phoneticPr fontId="2"/>
  </si>
  <si>
    <t>成田国際</t>
    <rPh sb="0" eb="2">
      <t>ナリタ</t>
    </rPh>
    <rPh sb="2" eb="4">
      <t>コクサイ</t>
    </rPh>
    <phoneticPr fontId="1"/>
  </si>
  <si>
    <t>関西国際</t>
    <rPh sb="0" eb="2">
      <t>カンサイ</t>
    </rPh>
    <rPh sb="2" eb="4">
      <t>コクサイ</t>
    </rPh>
    <phoneticPr fontId="1"/>
  </si>
  <si>
    <t>中部国際</t>
    <rPh sb="0" eb="2">
      <t>チュウブ</t>
    </rPh>
    <rPh sb="2" eb="4">
      <t>コクサイ</t>
    </rPh>
    <phoneticPr fontId="1"/>
  </si>
  <si>
    <t>東京国際（羽田）</t>
    <rPh sb="0" eb="2">
      <t>トウキョウ</t>
    </rPh>
    <rPh sb="2" eb="4">
      <t>コクサイ</t>
    </rPh>
    <rPh sb="5" eb="7">
      <t>ハネダ</t>
    </rPh>
    <phoneticPr fontId="1"/>
  </si>
  <si>
    <t>大阪国際（伊丹）</t>
    <rPh sb="0" eb="2">
      <t>オオサカ</t>
    </rPh>
    <rPh sb="2" eb="4">
      <t>コクサイ</t>
    </rPh>
    <rPh sb="5" eb="7">
      <t>イタミ</t>
    </rPh>
    <phoneticPr fontId="1"/>
  </si>
  <si>
    <t>発着回数</t>
    <rPh sb="0" eb="2">
      <t>ハッチャク</t>
    </rPh>
    <rPh sb="2" eb="4">
      <t>カイスウ</t>
    </rPh>
    <phoneticPr fontId="5"/>
  </si>
  <si>
    <t>順位</t>
    <rPh sb="0" eb="2">
      <t>ジュンイ</t>
    </rPh>
    <phoneticPr fontId="5"/>
  </si>
  <si>
    <t>滑走路1本あたり発着回数</t>
    <rPh sb="0" eb="3">
      <t>カッソウロ</t>
    </rPh>
    <rPh sb="4" eb="5">
      <t>ホン</t>
    </rPh>
    <rPh sb="8" eb="10">
      <t>ハッチャク</t>
    </rPh>
    <rPh sb="10" eb="12">
      <t>カイスウ</t>
    </rPh>
    <phoneticPr fontId="5"/>
  </si>
  <si>
    <t>空港名</t>
    <rPh sb="0" eb="2">
      <t>クウコウ</t>
    </rPh>
    <rPh sb="2" eb="3">
      <t>メイ</t>
    </rPh>
    <phoneticPr fontId="5"/>
  </si>
  <si>
    <t>乗降客数</t>
    <rPh sb="0" eb="3">
      <t>ジョウコウキャク</t>
    </rPh>
    <rPh sb="3" eb="4">
      <t>スウ</t>
    </rPh>
    <phoneticPr fontId="5"/>
  </si>
  <si>
    <t>乗降客数</t>
    <rPh sb="0" eb="3">
      <t>ジョウコウキャク</t>
    </rPh>
    <rPh sb="3" eb="4">
      <t>スウ</t>
    </rPh>
    <phoneticPr fontId="2"/>
  </si>
  <si>
    <t>年度</t>
    <rPh sb="0" eb="2">
      <t>ネンド</t>
    </rPh>
    <phoneticPr fontId="5"/>
  </si>
  <si>
    <t>※　国際線及び国内線の乗降客数の合計</t>
    <rPh sb="2" eb="4">
      <t>コクサイ</t>
    </rPh>
    <rPh sb="4" eb="5">
      <t>セン</t>
    </rPh>
    <rPh sb="5" eb="6">
      <t>オヨ</t>
    </rPh>
    <rPh sb="7" eb="10">
      <t>コクナイセン</t>
    </rPh>
    <rPh sb="11" eb="14">
      <t>ジョウコウキャク</t>
    </rPh>
    <rPh sb="14" eb="15">
      <t>スウ</t>
    </rPh>
    <rPh sb="16" eb="18">
      <t>ゴウケイ</t>
    </rPh>
    <phoneticPr fontId="5"/>
  </si>
  <si>
    <t>※　国際線及び国内線の発着回数の合計</t>
    <rPh sb="2" eb="4">
      <t>コクサイ</t>
    </rPh>
    <rPh sb="4" eb="5">
      <t>セン</t>
    </rPh>
    <rPh sb="5" eb="6">
      <t>オヨ</t>
    </rPh>
    <rPh sb="7" eb="10">
      <t>コクナイセン</t>
    </rPh>
    <rPh sb="11" eb="13">
      <t>ハッチャク</t>
    </rPh>
    <rPh sb="13" eb="15">
      <t>カイスウ</t>
    </rPh>
    <rPh sb="16" eb="18">
      <t>ゴウケイ</t>
    </rPh>
    <phoneticPr fontId="5"/>
  </si>
  <si>
    <t>※　発着回数は着陸回数の2倍として計算</t>
    <rPh sb="2" eb="4">
      <t>ハッチャク</t>
    </rPh>
    <rPh sb="4" eb="6">
      <t>カイスウ</t>
    </rPh>
    <rPh sb="7" eb="9">
      <t>チャクリク</t>
    </rPh>
    <rPh sb="9" eb="11">
      <t>カイスウ</t>
    </rPh>
    <rPh sb="13" eb="14">
      <t>バイ</t>
    </rPh>
    <rPh sb="17" eb="19">
      <t>ケイサン</t>
    </rPh>
    <phoneticPr fontId="5"/>
  </si>
  <si>
    <t>（単位：回）</t>
    <rPh sb="1" eb="3">
      <t>タンイ</t>
    </rPh>
    <rPh sb="4" eb="5">
      <t>カイ</t>
    </rPh>
    <phoneticPr fontId="5"/>
  </si>
  <si>
    <t>（単位：人）</t>
    <rPh sb="1" eb="3">
      <t>タンイ</t>
    </rPh>
    <rPh sb="4" eb="5">
      <t>ニン</t>
    </rPh>
    <phoneticPr fontId="5"/>
  </si>
  <si>
    <t>（滑走路）</t>
    <rPh sb="1" eb="4">
      <t>カッソウロ</t>
    </rPh>
    <phoneticPr fontId="5"/>
  </si>
  <si>
    <t>滑走路1本あたり乗降客数</t>
    <rPh sb="0" eb="3">
      <t>カッソウロ</t>
    </rPh>
    <rPh sb="4" eb="5">
      <t>ホン</t>
    </rPh>
    <rPh sb="8" eb="11">
      <t>ジョウコウキャク</t>
    </rPh>
    <rPh sb="11" eb="12">
      <t>スウ</t>
    </rPh>
    <phoneticPr fontId="5"/>
  </si>
  <si>
    <t>関西国際</t>
    <rPh sb="0" eb="2">
      <t>カンサイ</t>
    </rPh>
    <rPh sb="2" eb="4">
      <t>コクサイ</t>
    </rPh>
    <phoneticPr fontId="5"/>
  </si>
  <si>
    <t>資料：国土交通省『空港管理状況調書』</t>
    <rPh sb="0" eb="2">
      <t>シリョウ</t>
    </rPh>
    <rPh sb="3" eb="5">
      <t>コクド</t>
    </rPh>
    <rPh sb="5" eb="8">
      <t>コウツウショウ</t>
    </rPh>
    <rPh sb="9" eb="11">
      <t>クウコウ</t>
    </rPh>
    <rPh sb="11" eb="13">
      <t>カンリ</t>
    </rPh>
    <rPh sb="13" eb="15">
      <t>ジョウキョウ</t>
    </rPh>
    <rPh sb="15" eb="17">
      <t>チョウショ</t>
    </rPh>
    <phoneticPr fontId="5"/>
  </si>
  <si>
    <t>1.H27年度　上位8空港</t>
    <rPh sb="5" eb="6">
      <t>ネン</t>
    </rPh>
    <rPh sb="6" eb="7">
      <t>ド</t>
    </rPh>
    <rPh sb="8" eb="10">
      <t>ジョウイ</t>
    </rPh>
    <rPh sb="11" eb="13">
      <t>クウコウ</t>
    </rPh>
    <phoneticPr fontId="5"/>
  </si>
  <si>
    <t>2.福岡空港　過去10年間（H17～27年度）の推移</t>
    <rPh sb="2" eb="4">
      <t>フクオカ</t>
    </rPh>
    <rPh sb="4" eb="6">
      <t>クウコウ</t>
    </rPh>
    <rPh sb="7" eb="9">
      <t>カコ</t>
    </rPh>
    <rPh sb="11" eb="13">
      <t>ネンカン</t>
    </rPh>
    <rPh sb="20" eb="21">
      <t>ネン</t>
    </rPh>
    <rPh sb="21" eb="22">
      <t>ド</t>
    </rPh>
    <rPh sb="24" eb="26">
      <t>スイイ</t>
    </rPh>
    <phoneticPr fontId="5"/>
  </si>
  <si>
    <t>H27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</si>
</sst>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&quot;位&quot;"/>
    <numFmt numFmtId="177" formatCode="&quot;H&quot;0"/>
    <numFmt numFmtId="178" formatCode="0.0"/>
    <numFmt numFmtId="179" formatCode="\(0&quot;本&quot;\)"/>
  </numFmts>
  <fonts count="1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33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76" fontId="0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6" fillId="0" borderId="0" xfId="0" applyFont="1" applyFill="1">
      <alignment vertical="center"/>
    </xf>
    <xf numFmtId="38" fontId="0" fillId="0" borderId="1" xfId="0" applyNumberFormat="1" applyFont="1" applyFill="1" applyBorder="1" applyAlignment="1">
      <alignment horizontal="left" vertical="center"/>
    </xf>
    <xf numFmtId="38" fontId="0" fillId="0" borderId="1" xfId="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38" fontId="0" fillId="0" borderId="1" xfId="1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178" fontId="0" fillId="0" borderId="0" xfId="0" applyNumberFormat="1" applyFont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176" fontId="0" fillId="0" borderId="5" xfId="0" applyNumberFormat="1" applyFont="1" applyFill="1" applyBorder="1" applyAlignment="1">
      <alignment horizontal="center" vertical="center"/>
    </xf>
    <xf numFmtId="179" fontId="7" fillId="0" borderId="7" xfId="0" applyNumberFormat="1" applyFont="1" applyFill="1" applyBorder="1" applyAlignment="1">
      <alignment horizontal="center"/>
    </xf>
    <xf numFmtId="0" fontId="4" fillId="3" borderId="0" xfId="0" applyFont="1" applyFill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3" fillId="2" borderId="1" xfId="0" applyFont="1" applyFill="1" applyBorder="1" applyAlignment="1">
      <alignment horizontal="left" vertical="center"/>
    </xf>
    <xf numFmtId="38" fontId="14" fillId="2" borderId="1" xfId="1" applyFont="1" applyFill="1" applyBorder="1" applyAlignment="1">
      <alignment horizontal="right" vertical="center"/>
    </xf>
    <xf numFmtId="176" fontId="14" fillId="2" borderId="1" xfId="0" applyNumberFormat="1" applyFont="1" applyFill="1" applyBorder="1" applyAlignment="1">
      <alignment horizontal="center" vertical="center"/>
    </xf>
    <xf numFmtId="176" fontId="14" fillId="2" borderId="5" xfId="0" applyNumberFormat="1" applyFont="1" applyFill="1" applyBorder="1" applyAlignment="1">
      <alignment horizontal="center" vertical="center"/>
    </xf>
    <xf numFmtId="179" fontId="13" fillId="2" borderId="7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/>
    </xf>
    <xf numFmtId="38" fontId="13" fillId="2" borderId="1" xfId="1" applyFont="1" applyFill="1" applyBorder="1" applyAlignment="1">
      <alignment horizontal="right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3399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zoomScaleNormal="100" workbookViewId="0">
      <selection activeCell="E23" sqref="E23"/>
    </sheetView>
  </sheetViews>
  <sheetFormatPr defaultRowHeight="18" customHeight="1"/>
  <cols>
    <col min="1" max="1" width="2.375" style="2" customWidth="1"/>
    <col min="2" max="2" width="15.625" style="1" customWidth="1"/>
    <col min="3" max="5" width="12.625" style="1" customWidth="1"/>
    <col min="6" max="6" width="11.125" style="1" customWidth="1"/>
    <col min="7" max="7" width="8.25" style="1" customWidth="1"/>
    <col min="8" max="9" width="10.625" style="1" customWidth="1"/>
    <col min="10" max="13" width="10.375" style="1" customWidth="1"/>
    <col min="14" max="14" width="7.125" style="1" bestFit="1" customWidth="1"/>
    <col min="15" max="16384" width="9" style="2"/>
  </cols>
  <sheetData>
    <row r="1" spans="1:13" ht="18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8" customHeight="1">
      <c r="B2" s="17" t="s">
        <v>14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8" customHeight="1">
      <c r="M3" s="3"/>
    </row>
    <row r="4" spans="1:13" ht="18" customHeight="1">
      <c r="B4" s="8" t="s">
        <v>25</v>
      </c>
      <c r="M4" s="3"/>
    </row>
    <row r="5" spans="1:13" ht="18" customHeight="1">
      <c r="B5" s="8"/>
      <c r="D5" s="20"/>
      <c r="G5" s="20" t="s">
        <v>20</v>
      </c>
      <c r="M5" s="3"/>
    </row>
    <row r="6" spans="1:13" s="1" customFormat="1" ht="18" customHeight="1">
      <c r="A6" s="2"/>
      <c r="B6" s="33" t="s">
        <v>12</v>
      </c>
      <c r="C6" s="46" t="s">
        <v>13</v>
      </c>
      <c r="D6" s="47"/>
      <c r="E6" s="44" t="s">
        <v>22</v>
      </c>
      <c r="F6" s="45"/>
      <c r="G6" s="45"/>
      <c r="H6" s="5"/>
      <c r="I6" s="5"/>
      <c r="J6" s="5"/>
      <c r="K6" s="5"/>
      <c r="L6" s="5"/>
      <c r="M6" s="5"/>
    </row>
    <row r="7" spans="1:13" s="1" customFormat="1" ht="18" customHeight="1">
      <c r="A7" s="2"/>
      <c r="B7" s="23"/>
      <c r="C7" s="24"/>
      <c r="D7" s="25" t="s">
        <v>10</v>
      </c>
      <c r="E7" s="26"/>
      <c r="F7" s="27" t="s">
        <v>10</v>
      </c>
      <c r="G7" s="28" t="s">
        <v>21</v>
      </c>
    </row>
    <row r="8" spans="1:13" s="1" customFormat="1" ht="18" customHeight="1">
      <c r="A8" s="2"/>
      <c r="B8" s="9" t="s">
        <v>7</v>
      </c>
      <c r="C8" s="16">
        <v>75987728</v>
      </c>
      <c r="D8" s="7">
        <f t="shared" ref="D8:D15" si="0">RANK(C8,$C$8:$C$15)</f>
        <v>1</v>
      </c>
      <c r="E8" s="14">
        <f>C8/G8</f>
        <v>18996932</v>
      </c>
      <c r="F8" s="21">
        <f t="shared" ref="F8:F15" si="1">RANK(E8,$E$8:$E$15)</f>
        <v>2</v>
      </c>
      <c r="G8" s="22">
        <v>4</v>
      </c>
    </row>
    <row r="9" spans="1:13" s="1" customFormat="1" ht="18" customHeight="1">
      <c r="A9" s="2"/>
      <c r="B9" s="9" t="s">
        <v>4</v>
      </c>
      <c r="C9" s="16">
        <v>35355986</v>
      </c>
      <c r="D9" s="7">
        <f t="shared" si="0"/>
        <v>2</v>
      </c>
      <c r="E9" s="14">
        <f>C9/G9</f>
        <v>17677993</v>
      </c>
      <c r="F9" s="21">
        <f t="shared" si="1"/>
        <v>4</v>
      </c>
      <c r="G9" s="22">
        <v>2</v>
      </c>
    </row>
    <row r="10" spans="1:13" s="1" customFormat="1" ht="18" customHeight="1">
      <c r="A10" s="2"/>
      <c r="B10" s="9" t="s">
        <v>5</v>
      </c>
      <c r="C10" s="16">
        <v>23972519</v>
      </c>
      <c r="D10" s="7">
        <f t="shared" si="0"/>
        <v>3</v>
      </c>
      <c r="E10" s="14">
        <f t="shared" ref="E10:E15" si="2">C10/G10</f>
        <v>11986259.5</v>
      </c>
      <c r="F10" s="21">
        <f t="shared" si="1"/>
        <v>5</v>
      </c>
      <c r="G10" s="22">
        <v>2</v>
      </c>
    </row>
    <row r="11" spans="1:13" s="1" customFormat="1" ht="18" customHeight="1">
      <c r="A11" s="2"/>
      <c r="B11" s="34" t="s">
        <v>1</v>
      </c>
      <c r="C11" s="35">
        <v>21367726</v>
      </c>
      <c r="D11" s="36">
        <f t="shared" si="0"/>
        <v>4</v>
      </c>
      <c r="E11" s="35">
        <f>C11/G11</f>
        <v>21367726</v>
      </c>
      <c r="F11" s="37">
        <f t="shared" si="1"/>
        <v>1</v>
      </c>
      <c r="G11" s="38">
        <v>1</v>
      </c>
    </row>
    <row r="12" spans="1:13" s="1" customFormat="1" ht="18" customHeight="1">
      <c r="A12" s="2"/>
      <c r="B12" s="9" t="s">
        <v>0</v>
      </c>
      <c r="C12" s="16">
        <v>20839064</v>
      </c>
      <c r="D12" s="7">
        <f t="shared" si="0"/>
        <v>5</v>
      </c>
      <c r="E12" s="14">
        <f t="shared" si="2"/>
        <v>10419532</v>
      </c>
      <c r="F12" s="21">
        <f t="shared" si="1"/>
        <v>6</v>
      </c>
      <c r="G12" s="22">
        <v>2</v>
      </c>
    </row>
    <row r="13" spans="1:13" s="1" customFormat="1" ht="18" customHeight="1">
      <c r="A13" s="2"/>
      <c r="B13" s="9" t="s">
        <v>2</v>
      </c>
      <c r="C13" s="16">
        <v>18544404</v>
      </c>
      <c r="D13" s="7">
        <f t="shared" si="0"/>
        <v>6</v>
      </c>
      <c r="E13" s="14">
        <f t="shared" si="2"/>
        <v>18544404</v>
      </c>
      <c r="F13" s="21">
        <f t="shared" si="1"/>
        <v>3</v>
      </c>
      <c r="G13" s="22">
        <v>1</v>
      </c>
    </row>
    <row r="14" spans="1:13" s="1" customFormat="1" ht="18" customHeight="1">
      <c r="A14" s="2"/>
      <c r="B14" s="13" t="s">
        <v>8</v>
      </c>
      <c r="C14" s="16">
        <v>14626733</v>
      </c>
      <c r="D14" s="7">
        <f t="shared" si="0"/>
        <v>7</v>
      </c>
      <c r="E14" s="14">
        <f t="shared" si="2"/>
        <v>7313366.5</v>
      </c>
      <c r="F14" s="21">
        <f t="shared" si="1"/>
        <v>8</v>
      </c>
      <c r="G14" s="22">
        <v>2</v>
      </c>
    </row>
    <row r="15" spans="1:13" s="1" customFormat="1" ht="18" customHeight="1">
      <c r="A15" s="2"/>
      <c r="B15" s="9" t="s">
        <v>6</v>
      </c>
      <c r="C15" s="16">
        <v>10410906</v>
      </c>
      <c r="D15" s="7">
        <f t="shared" si="0"/>
        <v>8</v>
      </c>
      <c r="E15" s="14">
        <f t="shared" si="2"/>
        <v>10410906</v>
      </c>
      <c r="F15" s="21">
        <f t="shared" si="1"/>
        <v>7</v>
      </c>
      <c r="G15" s="22">
        <v>1</v>
      </c>
    </row>
    <row r="17" spans="2:4" ht="18" customHeight="1">
      <c r="B17" s="8" t="s">
        <v>26</v>
      </c>
    </row>
    <row r="18" spans="2:4" ht="18" customHeight="1">
      <c r="B18" s="5"/>
    </row>
    <row r="19" spans="2:4" ht="18" customHeight="1">
      <c r="B19" s="31" t="s">
        <v>15</v>
      </c>
      <c r="C19" s="32" t="s">
        <v>13</v>
      </c>
    </row>
    <row r="20" spans="2:4" ht="18" customHeight="1">
      <c r="B20" s="19">
        <v>18</v>
      </c>
      <c r="C20" s="16">
        <v>18123731</v>
      </c>
      <c r="D20" s="18"/>
    </row>
    <row r="21" spans="2:4" ht="18" customHeight="1">
      <c r="B21" s="19">
        <v>19</v>
      </c>
      <c r="C21" s="16">
        <v>17826082</v>
      </c>
      <c r="D21" s="18"/>
    </row>
    <row r="22" spans="2:4" ht="18" customHeight="1">
      <c r="B22" s="19">
        <v>20</v>
      </c>
      <c r="C22" s="16">
        <v>16817358</v>
      </c>
      <c r="D22" s="18"/>
    </row>
    <row r="23" spans="2:4" ht="18" customHeight="1">
      <c r="B23" s="19">
        <v>21</v>
      </c>
      <c r="C23" s="16">
        <v>16026445</v>
      </c>
      <c r="D23" s="18"/>
    </row>
    <row r="24" spans="2:4" ht="18" customHeight="1">
      <c r="B24" s="19">
        <v>22</v>
      </c>
      <c r="C24" s="16">
        <v>15953656</v>
      </c>
      <c r="D24" s="18"/>
    </row>
    <row r="25" spans="2:4" ht="18" customHeight="1">
      <c r="B25" s="19">
        <v>23</v>
      </c>
      <c r="C25" s="16">
        <v>15802152</v>
      </c>
      <c r="D25" s="18"/>
    </row>
    <row r="26" spans="2:4" ht="18" customHeight="1">
      <c r="B26" s="19">
        <v>24</v>
      </c>
      <c r="C26" s="16">
        <v>17782184</v>
      </c>
      <c r="D26" s="18"/>
    </row>
    <row r="27" spans="2:4" ht="18" customHeight="1">
      <c r="B27" s="19">
        <v>25</v>
      </c>
      <c r="C27" s="16">
        <v>19292027</v>
      </c>
      <c r="D27" s="18"/>
    </row>
    <row r="28" spans="2:4" ht="18" customHeight="1">
      <c r="B28" s="19">
        <v>26</v>
      </c>
      <c r="C28" s="16">
        <v>20004320</v>
      </c>
      <c r="D28" s="18"/>
    </row>
    <row r="29" spans="2:4" ht="18" customHeight="1">
      <c r="B29" s="19" t="s">
        <v>27</v>
      </c>
      <c r="C29" s="16">
        <v>21367726</v>
      </c>
      <c r="D29" s="18"/>
    </row>
    <row r="31" spans="2:4" ht="18" customHeight="1">
      <c r="B31" s="6" t="s">
        <v>24</v>
      </c>
    </row>
    <row r="32" spans="2:4" ht="18" customHeight="1">
      <c r="B32" s="6" t="s">
        <v>16</v>
      </c>
    </row>
  </sheetData>
  <mergeCells count="2">
    <mergeCell ref="E6:G6"/>
    <mergeCell ref="C6:D6"/>
  </mergeCells>
  <phoneticPr fontId="5"/>
  <pageMargins left="0.98425196850393704" right="0.98425196850393704" top="0.78740157480314965" bottom="0.78740157480314965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topLeftCell="A19" zoomScaleNormal="100" workbookViewId="0">
      <selection activeCell="G34" sqref="B2:G34"/>
    </sheetView>
  </sheetViews>
  <sheetFormatPr defaultRowHeight="18" customHeight="1"/>
  <cols>
    <col min="1" max="1" width="2.375" style="2" customWidth="1"/>
    <col min="2" max="2" width="15.625" style="1" customWidth="1"/>
    <col min="3" max="5" width="12.625" style="1" customWidth="1"/>
    <col min="6" max="6" width="11.125" style="1" customWidth="1"/>
    <col min="7" max="7" width="8.25" style="1" bestFit="1" customWidth="1"/>
    <col min="8" max="11" width="10.375" style="1" customWidth="1"/>
    <col min="12" max="12" width="7.125" style="1" bestFit="1" customWidth="1"/>
    <col min="13" max="16384" width="9" style="2"/>
  </cols>
  <sheetData>
    <row r="1" spans="2:12" ht="18" customHeight="1">
      <c r="B1" s="4"/>
      <c r="C1" s="4"/>
      <c r="D1" s="4"/>
      <c r="E1" s="4"/>
      <c r="F1" s="4"/>
      <c r="G1" s="4"/>
      <c r="H1" s="4"/>
      <c r="I1" s="4"/>
      <c r="J1" s="4"/>
      <c r="K1" s="4"/>
    </row>
    <row r="2" spans="2:12" ht="18" customHeight="1">
      <c r="B2" s="8" t="s">
        <v>9</v>
      </c>
      <c r="K2" s="3"/>
    </row>
    <row r="3" spans="2:12" ht="18" customHeight="1">
      <c r="H3" s="2"/>
      <c r="I3" s="2"/>
      <c r="J3" s="2"/>
      <c r="K3" s="2"/>
      <c r="L3" s="2"/>
    </row>
    <row r="4" spans="2:12" ht="18" customHeight="1">
      <c r="B4" s="8" t="s">
        <v>25</v>
      </c>
      <c r="H4" s="2"/>
      <c r="I4" s="2"/>
      <c r="J4" s="2"/>
      <c r="K4" s="2"/>
      <c r="L4" s="2"/>
    </row>
    <row r="5" spans="2:12" ht="18" customHeight="1">
      <c r="G5" s="20" t="s">
        <v>19</v>
      </c>
      <c r="H5" s="2"/>
      <c r="I5" s="2"/>
      <c r="J5" s="2"/>
      <c r="K5" s="2"/>
      <c r="L5" s="2"/>
    </row>
    <row r="6" spans="2:12" s="1" customFormat="1" ht="18" customHeight="1">
      <c r="B6" s="42" t="s">
        <v>3</v>
      </c>
      <c r="C6" s="44" t="s">
        <v>9</v>
      </c>
      <c r="D6" s="48"/>
      <c r="E6" s="44" t="s">
        <v>11</v>
      </c>
      <c r="F6" s="45"/>
      <c r="G6" s="45"/>
    </row>
    <row r="7" spans="2:12" s="1" customFormat="1" ht="18" customHeight="1">
      <c r="B7" s="41"/>
      <c r="C7" s="26"/>
      <c r="D7" s="39" t="s">
        <v>10</v>
      </c>
      <c r="E7" s="40"/>
      <c r="F7" s="27" t="s">
        <v>10</v>
      </c>
      <c r="G7" s="28" t="s">
        <v>21</v>
      </c>
    </row>
    <row r="8" spans="2:12" s="11" customFormat="1" ht="18" customHeight="1">
      <c r="B8" s="9" t="s">
        <v>7</v>
      </c>
      <c r="C8" s="14">
        <f>2*221081</f>
        <v>442162</v>
      </c>
      <c r="D8" s="10">
        <f>RANK(C8,C$8:C$15)</f>
        <v>1</v>
      </c>
      <c r="E8" s="14">
        <f>C8/G8</f>
        <v>110540.5</v>
      </c>
      <c r="F8" s="21">
        <f t="shared" ref="F8:F15" si="0">RANK(E8,E$8:E$15)</f>
        <v>4</v>
      </c>
      <c r="G8" s="22">
        <v>4</v>
      </c>
    </row>
    <row r="9" spans="2:12" s="11" customFormat="1" ht="18" customHeight="1">
      <c r="B9" s="9" t="s">
        <v>4</v>
      </c>
      <c r="C9" s="14">
        <f>2*118189</f>
        <v>236378</v>
      </c>
      <c r="D9" s="10">
        <v>2</v>
      </c>
      <c r="E9" s="14">
        <f>C9/G9</f>
        <v>118189</v>
      </c>
      <c r="F9" s="21">
        <f t="shared" si="0"/>
        <v>3</v>
      </c>
      <c r="G9" s="22">
        <v>2</v>
      </c>
    </row>
    <row r="10" spans="2:12" s="12" customFormat="1" ht="18" customHeight="1">
      <c r="B10" s="34" t="s">
        <v>1</v>
      </c>
      <c r="C10" s="43">
        <f>2*87198</f>
        <v>174396</v>
      </c>
      <c r="D10" s="36">
        <v>3</v>
      </c>
      <c r="E10" s="35">
        <f>C10/G10</f>
        <v>174396</v>
      </c>
      <c r="F10" s="37">
        <f t="shared" si="0"/>
        <v>1</v>
      </c>
      <c r="G10" s="38">
        <v>1</v>
      </c>
    </row>
    <row r="11" spans="2:12" s="11" customFormat="1" ht="18" customHeight="1">
      <c r="B11" s="13" t="s">
        <v>23</v>
      </c>
      <c r="C11" s="14">
        <f>2*84645</f>
        <v>169290</v>
      </c>
      <c r="D11" s="10">
        <v>4</v>
      </c>
      <c r="E11" s="14">
        <f t="shared" ref="E11:E15" si="1">C11/G11</f>
        <v>84645</v>
      </c>
      <c r="F11" s="21">
        <f t="shared" si="0"/>
        <v>6</v>
      </c>
      <c r="G11" s="22">
        <v>2</v>
      </c>
    </row>
    <row r="12" spans="2:12" s="11" customFormat="1" ht="18" customHeight="1">
      <c r="B12" s="9" t="s">
        <v>2</v>
      </c>
      <c r="C12" s="14">
        <f>2*78685</f>
        <v>157370</v>
      </c>
      <c r="D12" s="10">
        <v>5</v>
      </c>
      <c r="E12" s="14">
        <f>C12/G12</f>
        <v>157370</v>
      </c>
      <c r="F12" s="21">
        <f t="shared" si="0"/>
        <v>2</v>
      </c>
      <c r="G12" s="22">
        <v>1</v>
      </c>
    </row>
    <row r="13" spans="2:12" s="11" customFormat="1" ht="18" customHeight="1">
      <c r="B13" s="9" t="s">
        <v>0</v>
      </c>
      <c r="C13" s="14">
        <f>2*71302</f>
        <v>142604</v>
      </c>
      <c r="D13" s="10">
        <v>6</v>
      </c>
      <c r="E13" s="14">
        <f>C13/G13</f>
        <v>71302</v>
      </c>
      <c r="F13" s="21">
        <f t="shared" si="0"/>
        <v>7</v>
      </c>
      <c r="G13" s="22">
        <v>2</v>
      </c>
    </row>
    <row r="14" spans="2:12" s="11" customFormat="1" ht="18" customHeight="1">
      <c r="B14" s="13" t="s">
        <v>8</v>
      </c>
      <c r="C14" s="14">
        <f>2*69905</f>
        <v>139810</v>
      </c>
      <c r="D14" s="10">
        <v>7</v>
      </c>
      <c r="E14" s="14">
        <f t="shared" si="1"/>
        <v>69905</v>
      </c>
      <c r="F14" s="21">
        <f t="shared" si="0"/>
        <v>8</v>
      </c>
      <c r="G14" s="22">
        <v>2</v>
      </c>
    </row>
    <row r="15" spans="2:12" s="11" customFormat="1" ht="18" customHeight="1">
      <c r="B15" s="9" t="s">
        <v>6</v>
      </c>
      <c r="C15" s="14">
        <f>2*48883</f>
        <v>97766</v>
      </c>
      <c r="D15" s="10">
        <v>8</v>
      </c>
      <c r="E15" s="14">
        <f t="shared" si="1"/>
        <v>97766</v>
      </c>
      <c r="F15" s="21">
        <f t="shared" si="0"/>
        <v>5</v>
      </c>
      <c r="G15" s="22">
        <v>1</v>
      </c>
    </row>
    <row r="17" spans="1:14" ht="18" customHeight="1">
      <c r="B17" s="8" t="s">
        <v>26</v>
      </c>
    </row>
    <row r="18" spans="1:14" ht="18" customHeight="1">
      <c r="B18" s="5"/>
    </row>
    <row r="19" spans="1:14" s="1" customFormat="1" ht="18" customHeight="1">
      <c r="A19" s="2"/>
      <c r="B19" s="29" t="s">
        <v>15</v>
      </c>
      <c r="C19" s="30" t="s">
        <v>9</v>
      </c>
      <c r="D19" s="5"/>
      <c r="E19" s="5"/>
      <c r="F19" s="5"/>
      <c r="G19" s="5"/>
      <c r="H19" s="5"/>
      <c r="I19" s="5"/>
      <c r="J19" s="5"/>
      <c r="L19" s="2"/>
      <c r="M19" s="2"/>
      <c r="N19" s="2"/>
    </row>
    <row r="20" spans="1:14" s="1" customFormat="1" ht="18" customHeight="1">
      <c r="A20" s="2"/>
      <c r="B20" s="19">
        <v>17</v>
      </c>
      <c r="C20" s="16">
        <v>137358</v>
      </c>
      <c r="L20" s="2"/>
      <c r="M20" s="2"/>
      <c r="N20" s="2"/>
    </row>
    <row r="21" spans="1:14" s="1" customFormat="1" ht="18" customHeight="1">
      <c r="A21" s="2"/>
      <c r="B21" s="19">
        <v>18</v>
      </c>
      <c r="C21" s="16">
        <v>139242</v>
      </c>
      <c r="L21" s="2"/>
      <c r="M21" s="2"/>
      <c r="N21" s="2"/>
    </row>
    <row r="22" spans="1:14" s="1" customFormat="1" ht="18" customHeight="1">
      <c r="A22" s="2"/>
      <c r="B22" s="19">
        <v>19</v>
      </c>
      <c r="C22" s="16">
        <v>141678</v>
      </c>
      <c r="L22" s="2"/>
      <c r="M22" s="2"/>
      <c r="N22" s="2"/>
    </row>
    <row r="23" spans="1:14" s="1" customFormat="1" ht="18" customHeight="1">
      <c r="A23" s="2"/>
      <c r="B23" s="19">
        <v>20</v>
      </c>
      <c r="C23" s="16">
        <v>133896</v>
      </c>
      <c r="L23" s="2"/>
      <c r="M23" s="2"/>
      <c r="N23" s="2"/>
    </row>
    <row r="24" spans="1:14" s="1" customFormat="1" ht="18" customHeight="1">
      <c r="A24" s="2"/>
      <c r="B24" s="19">
        <v>21</v>
      </c>
      <c r="C24" s="16">
        <v>136736</v>
      </c>
      <c r="L24" s="2"/>
      <c r="M24" s="2"/>
      <c r="N24" s="2"/>
    </row>
    <row r="25" spans="1:14" s="1" customFormat="1" ht="18" customHeight="1">
      <c r="A25" s="2"/>
      <c r="B25" s="19">
        <v>22</v>
      </c>
      <c r="C25" s="16">
        <v>137154</v>
      </c>
      <c r="L25" s="2"/>
      <c r="M25" s="2"/>
      <c r="N25" s="2"/>
    </row>
    <row r="26" spans="1:14" s="1" customFormat="1" ht="18" customHeight="1">
      <c r="A26" s="2"/>
      <c r="B26" s="19">
        <v>23</v>
      </c>
      <c r="C26" s="16">
        <v>141834</v>
      </c>
      <c r="L26" s="2"/>
      <c r="M26" s="2"/>
      <c r="N26" s="2"/>
    </row>
    <row r="27" spans="1:14" s="1" customFormat="1" ht="18" customHeight="1">
      <c r="A27" s="2"/>
      <c r="B27" s="19">
        <v>24</v>
      </c>
      <c r="C27" s="16">
        <v>158388</v>
      </c>
      <c r="L27" s="2"/>
      <c r="M27" s="2"/>
      <c r="N27" s="2"/>
    </row>
    <row r="28" spans="1:14" ht="18" customHeight="1">
      <c r="B28" s="19">
        <v>25</v>
      </c>
      <c r="C28" s="16">
        <v>174246</v>
      </c>
      <c r="E28" s="2"/>
    </row>
    <row r="29" spans="1:14" ht="18" customHeight="1">
      <c r="B29" s="19">
        <v>26</v>
      </c>
      <c r="C29" s="16">
        <v>171216</v>
      </c>
    </row>
    <row r="30" spans="1:14" s="1" customFormat="1" ht="18" customHeight="1">
      <c r="A30" s="2"/>
      <c r="B30" s="19" t="s">
        <v>27</v>
      </c>
      <c r="C30" s="16">
        <v>174396</v>
      </c>
      <c r="L30" s="2"/>
      <c r="M30" s="2"/>
      <c r="N30" s="2"/>
    </row>
    <row r="31" spans="1:14" ht="18" customHeight="1">
      <c r="B31" s="2"/>
    </row>
    <row r="32" spans="1:14" ht="18" customHeight="1">
      <c r="B32" s="6" t="s">
        <v>24</v>
      </c>
    </row>
    <row r="33" spans="2:2" ht="18" customHeight="1">
      <c r="B33" s="6" t="s">
        <v>17</v>
      </c>
    </row>
    <row r="34" spans="2:2" ht="18" customHeight="1">
      <c r="B34" s="6" t="s">
        <v>18</v>
      </c>
    </row>
  </sheetData>
  <mergeCells count="2">
    <mergeCell ref="C6:D6"/>
    <mergeCell ref="E6:G6"/>
  </mergeCells>
  <phoneticPr fontId="5"/>
  <pageMargins left="0.98425196850393704" right="0.19685039370078741" top="0.78740157480314965" bottom="0.78740157480314965" header="0.31496062992125984" footer="0.31496062992125984"/>
  <pageSetup paperSize="9" scale="11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乗降客数</vt:lpstr>
      <vt:lpstr>発着回数</vt:lpstr>
      <vt:lpstr>乗降客数!Print_Area</vt:lpstr>
      <vt:lpstr>発着回数!Print_Area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026095</dc:creator>
  <cp:lastModifiedBy>FINE_User</cp:lastModifiedBy>
  <cp:lastPrinted>2016-09-12T23:33:49Z</cp:lastPrinted>
  <dcterms:created xsi:type="dcterms:W3CDTF">2014-03-12T02:33:25Z</dcterms:created>
  <dcterms:modified xsi:type="dcterms:W3CDTF">2016-09-12T23:33:51Z</dcterms:modified>
</cp:coreProperties>
</file>